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180" windowWidth="19440" windowHeight="7572"/>
  </bookViews>
  <sheets>
    <sheet name="2020" sheetId="6" r:id="rId1"/>
  </sheets>
  <definedNames>
    <definedName name="_xlnm.Print_Area" localSheetId="0">'2020'!$A$1:$C$105</definedName>
  </definedNames>
  <calcPr calcId="191029"/>
</workbook>
</file>

<file path=xl/calcChain.xml><?xml version="1.0" encoding="utf-8"?>
<calcChain xmlns="http://schemas.openxmlformats.org/spreadsheetml/2006/main">
  <c r="C97" i="6" l="1"/>
  <c r="C78" i="6"/>
  <c r="C31" i="6" l="1"/>
  <c r="C28" i="6"/>
  <c r="C6" i="6"/>
  <c r="C81" i="6" l="1"/>
  <c r="C69" i="6"/>
  <c r="C34" i="6"/>
  <c r="C20" i="6"/>
</calcChain>
</file>

<file path=xl/sharedStrings.xml><?xml version="1.0" encoding="utf-8"?>
<sst xmlns="http://schemas.openxmlformats.org/spreadsheetml/2006/main" count="139" uniqueCount="135">
  <si>
    <t>Základní škola a mateřská škola Vřesina, okres Opava - příspěvková organizace</t>
  </si>
  <si>
    <t>Účet</t>
  </si>
  <si>
    <t>Název ukazatele v hlavní činnosti</t>
  </si>
  <si>
    <t>Spotřeba materiálu - celkem</t>
  </si>
  <si>
    <t>Spotřeba energie - celkem</t>
  </si>
  <si>
    <t>502 100</t>
  </si>
  <si>
    <t>502 200</t>
  </si>
  <si>
    <t>502 201</t>
  </si>
  <si>
    <t xml:space="preserve">511 </t>
  </si>
  <si>
    <t>Opravy a udržování - celkem</t>
  </si>
  <si>
    <t>opravy a udržování</t>
  </si>
  <si>
    <t>Cestovné</t>
  </si>
  <si>
    <t>Ostatní služby - celkem</t>
  </si>
  <si>
    <t>52x</t>
  </si>
  <si>
    <t>Mzdové náklady - celkem</t>
  </si>
  <si>
    <t>sociální pojištění</t>
  </si>
  <si>
    <t>524 200</t>
  </si>
  <si>
    <t>zdravotní pojištění</t>
  </si>
  <si>
    <t>527 002</t>
  </si>
  <si>
    <t>Odpisy dlouhodobého N a H majetku</t>
  </si>
  <si>
    <t>Úroky</t>
  </si>
  <si>
    <t>Neinvestiční příspěvek od zřizovatele</t>
  </si>
  <si>
    <t>Investiční dotace od zřizovatele</t>
  </si>
  <si>
    <t>Jiné ostatní výnosy</t>
  </si>
  <si>
    <t>502 300</t>
  </si>
  <si>
    <t>511 001</t>
  </si>
  <si>
    <t>512</t>
  </si>
  <si>
    <t>521 100</t>
  </si>
  <si>
    <t>Výnosy</t>
  </si>
  <si>
    <t>501 001</t>
  </si>
  <si>
    <t>501 002</t>
  </si>
  <si>
    <t>501 003</t>
  </si>
  <si>
    <t>501 004</t>
  </si>
  <si>
    <t>501 005</t>
  </si>
  <si>
    <t>501 006</t>
  </si>
  <si>
    <t>501 007</t>
  </si>
  <si>
    <t>501 010</t>
  </si>
  <si>
    <t>501 012</t>
  </si>
  <si>
    <t>spotřeba el. energie MŠ</t>
  </si>
  <si>
    <t>spotřeba el. energie ZŠ</t>
  </si>
  <si>
    <t>512 100</t>
  </si>
  <si>
    <t>518 001</t>
  </si>
  <si>
    <t>518 002</t>
  </si>
  <si>
    <t>518 003</t>
  </si>
  <si>
    <t>518 004</t>
  </si>
  <si>
    <t>518 005</t>
  </si>
  <si>
    <t>518 006</t>
  </si>
  <si>
    <t>518 007</t>
  </si>
  <si>
    <t>518 009</t>
  </si>
  <si>
    <t>518 010</t>
  </si>
  <si>
    <t>518 012</t>
  </si>
  <si>
    <t>518 015</t>
  </si>
  <si>
    <t>518 017</t>
  </si>
  <si>
    <t>518 018</t>
  </si>
  <si>
    <t>518 019</t>
  </si>
  <si>
    <t>5xx</t>
  </si>
  <si>
    <t>Ostatní náklady</t>
  </si>
  <si>
    <t>6xx</t>
  </si>
  <si>
    <t>mzdové náklady - hlavní činnost</t>
  </si>
  <si>
    <t>521 200</t>
  </si>
  <si>
    <t>mzdové náklady - nemocenská</t>
  </si>
  <si>
    <t>524 100</t>
  </si>
  <si>
    <t>ZSN - FKSP</t>
  </si>
  <si>
    <t>528 001</t>
  </si>
  <si>
    <t>ostatní sociální náklady ZŠ</t>
  </si>
  <si>
    <t>528 002</t>
  </si>
  <si>
    <t>ostatní sociální náklady MŠ</t>
  </si>
  <si>
    <t>551 000</t>
  </si>
  <si>
    <t>558 001</t>
  </si>
  <si>
    <t>518 020</t>
  </si>
  <si>
    <t>NÁKLADY CELKEM</t>
  </si>
  <si>
    <t>VÝNOSY CELKEM</t>
  </si>
  <si>
    <t>tržby z prodeje služeb - voda Juretzková</t>
  </si>
  <si>
    <t xml:space="preserve">Zúčtování fondů </t>
  </si>
  <si>
    <t>518 013</t>
  </si>
  <si>
    <t>Neinv.příspěvek od zřiz. přečerpaný - pohl. v násl.období</t>
  </si>
  <si>
    <t>525 001</t>
  </si>
  <si>
    <t>Kooperativa</t>
  </si>
  <si>
    <t>502 301</t>
  </si>
  <si>
    <t>501 008</t>
  </si>
  <si>
    <t xml:space="preserve">SM - reprezentace; odměny </t>
  </si>
  <si>
    <t>SM - materiál na provoz</t>
  </si>
  <si>
    <t>SM - kancelářské potřeby</t>
  </si>
  <si>
    <t>SM - čisticí prostředky</t>
  </si>
  <si>
    <t>SM - věcná režie obědy</t>
  </si>
  <si>
    <t>SM - materiál pro výuku MŠ</t>
  </si>
  <si>
    <t xml:space="preserve">SM - materiál pro výuku ZŠ </t>
  </si>
  <si>
    <t>501 009</t>
  </si>
  <si>
    <t>SM - materiál pro výuku ŠD</t>
  </si>
  <si>
    <t>SM - lékárnička</t>
  </si>
  <si>
    <t>SM - majetek do 3000,- Kč MŠ</t>
  </si>
  <si>
    <t>501 011</t>
  </si>
  <si>
    <t>SM - majetek do 3000,- Kč ZŠ</t>
  </si>
  <si>
    <t>SM - majetek do 3000,- Kč ŠD</t>
  </si>
  <si>
    <t>502 101</t>
  </si>
  <si>
    <t>spotřeba voda MŠ + ZŠ</t>
  </si>
  <si>
    <t>spotřeba voda - Juretzková</t>
  </si>
  <si>
    <t xml:space="preserve">spotřeba plyn MŠ </t>
  </si>
  <si>
    <t>spotřeba plyn ZŠ</t>
  </si>
  <si>
    <t>OS - služby ICT</t>
  </si>
  <si>
    <t>OS - revize</t>
  </si>
  <si>
    <t>OS - poštovní služby</t>
  </si>
  <si>
    <t>OS - služby za telefon</t>
  </si>
  <si>
    <t>OS - služby BOZP</t>
  </si>
  <si>
    <t>OS - výškové práce (mytí oken)</t>
  </si>
  <si>
    <t>OS - služby mezd</t>
  </si>
  <si>
    <t>OS - vzdělávání zaměstnanců</t>
  </si>
  <si>
    <t>OS - údržba, opravy</t>
  </si>
  <si>
    <t>OS - poplatky bance</t>
  </si>
  <si>
    <t>OS - plavání MŠ</t>
  </si>
  <si>
    <t>OS - plavání ZŠ</t>
  </si>
  <si>
    <t>OS - lékařské služby</t>
  </si>
  <si>
    <t>OS - odvoz odpadu</t>
  </si>
  <si>
    <t>OS - audit; projekt</t>
  </si>
  <si>
    <t>OS - GDPR (ochrana os.údajů)</t>
  </si>
  <si>
    <t>náklady z DDHM od 3.001,- do 40.000,- Kč</t>
  </si>
  <si>
    <t>jiné výnosy z vlastních výkonů - poplatek ŠD</t>
  </si>
  <si>
    <t>jiné výnosy z vlastních výkonů - školné MŠ</t>
  </si>
  <si>
    <t>Transfer OÚ</t>
  </si>
  <si>
    <t>návrh rozpočtu na rok 2020</t>
  </si>
  <si>
    <t xml:space="preserve">549 </t>
  </si>
  <si>
    <t>jiné ostatní náklady</t>
  </si>
  <si>
    <t>551 001</t>
  </si>
  <si>
    <t>551 002</t>
  </si>
  <si>
    <t>Odpisy TZ MŠ (rekonstrukce) - transfer EU</t>
  </si>
  <si>
    <t xml:space="preserve">Odpisy TZ MŠ (rekonstrukce) </t>
  </si>
  <si>
    <t>Transfery na pořízení DHM - transfer EU</t>
  </si>
  <si>
    <t>518 022</t>
  </si>
  <si>
    <t>521 302</t>
  </si>
  <si>
    <t>mzdové náklady - OON obec</t>
  </si>
  <si>
    <t>OS - ostatní; licence</t>
  </si>
  <si>
    <t>ROZPOČET ŠKOLA na rok 2020</t>
  </si>
  <si>
    <t>Schváleno radou obce - č. 31/7b</t>
  </si>
  <si>
    <t>Přímé výdaje na vzdělávání MSK - ONIV</t>
  </si>
  <si>
    <t>rozpočet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</si>
</sst>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 CE"/>
      <charset val="238"/>
    </font>
    <font>
      <b/>
      <sz val="9"/>
      <name val="CastleTLig"/>
      <family val="2"/>
    </font>
    <font>
      <sz val="9"/>
      <name val="CastleTLig"/>
      <family val="2"/>
    </font>
    <font>
      <sz val="10"/>
      <name val="Arial CE"/>
      <charset val="238"/>
    </font>
    <font>
      <sz val="10"/>
      <name val="CastleTLig"/>
      <family val="2"/>
    </font>
    <font>
      <sz val="10"/>
      <name val="Arial CE"/>
      <charset val="238"/>
    </font>
    <font>
      <u/>
      <sz val="10"/>
      <name val="CastleT"/>
      <family val="2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9"/>
      <name val="CastleTLig"/>
      <charset val="238"/>
    </font>
    <font>
      <sz val="8"/>
      <name val="Arial CE"/>
      <charset val="238"/>
    </font>
    <font>
      <sz val="9"/>
      <name val="CastleTLig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14"/>
      <name val="Arial"/>
      <family val="2"/>
      <charset val="238"/>
    </font>
    <font>
      <u/>
      <sz val="10"/>
      <name val="Arial"/>
      <family val="2"/>
      <charset val="238"/>
    </font>
    <font>
      <u/>
      <sz val="9"/>
      <name val="Arial"/>
      <family val="2"/>
      <charset val="238"/>
    </font>
    <font>
      <b/>
      <sz val="8"/>
      <name val="Arial CE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CastleTLig"/>
      <charset val="238"/>
    </font>
    <font>
      <b/>
      <sz val="10"/>
      <name val="CastleT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left"/>
    </xf>
    <xf numFmtId="0" fontId="7" fillId="0" borderId="0" xfId="0" applyFont="1" applyBorder="1"/>
    <xf numFmtId="49" fontId="2" fillId="0" borderId="0" xfId="0" applyNumberFormat="1" applyFont="1" applyFill="1" applyBorder="1"/>
    <xf numFmtId="49" fontId="2" fillId="0" borderId="0" xfId="0" applyNumberFormat="1" applyFont="1" applyBorder="1"/>
    <xf numFmtId="3" fontId="2" fillId="0" borderId="0" xfId="0" applyNumberFormat="1" applyFont="1" applyBorder="1" applyAlignment="1">
      <alignment horizontal="left"/>
    </xf>
    <xf numFmtId="49" fontId="11" fillId="4" borderId="0" xfId="0" applyNumberFormat="1" applyFont="1" applyFill="1" applyBorder="1"/>
    <xf numFmtId="0" fontId="9" fillId="0" borderId="0" xfId="0" applyFont="1" applyBorder="1" applyAlignment="1">
      <alignment horizontal="left"/>
    </xf>
    <xf numFmtId="0" fontId="11" fillId="0" borderId="0" xfId="0" applyFont="1" applyBorder="1" applyAlignment="1"/>
    <xf numFmtId="49" fontId="12" fillId="0" borderId="5" xfId="0" applyNumberFormat="1" applyFont="1" applyBorder="1"/>
    <xf numFmtId="49" fontId="13" fillId="5" borderId="2" xfId="0" applyNumberFormat="1" applyFont="1" applyFill="1" applyBorder="1"/>
    <xf numFmtId="49" fontId="13" fillId="5" borderId="3" xfId="0" applyNumberFormat="1" applyFont="1" applyFill="1" applyBorder="1"/>
    <xf numFmtId="49" fontId="12" fillId="0" borderId="4" xfId="0" applyNumberFormat="1" applyFont="1" applyBorder="1"/>
    <xf numFmtId="0" fontId="12" fillId="0" borderId="0" xfId="0" applyFont="1"/>
    <xf numFmtId="49" fontId="13" fillId="5" borderId="4" xfId="0" applyNumberFormat="1" applyFont="1" applyFill="1" applyBorder="1"/>
    <xf numFmtId="49" fontId="13" fillId="5" borderId="5" xfId="0" applyNumberFormat="1" applyFont="1" applyFill="1" applyBorder="1"/>
    <xf numFmtId="49" fontId="12" fillId="0" borderId="4" xfId="0" applyNumberFormat="1" applyFont="1" applyFill="1" applyBorder="1"/>
    <xf numFmtId="49" fontId="12" fillId="0" borderId="5" xfId="0" applyNumberFormat="1" applyFont="1" applyFill="1" applyBorder="1"/>
    <xf numFmtId="49" fontId="15" fillId="0" borderId="4" xfId="0" applyNumberFormat="1" applyFont="1" applyFill="1" applyBorder="1"/>
    <xf numFmtId="49" fontId="15" fillId="0" borderId="5" xfId="0" applyNumberFormat="1" applyFont="1" applyFill="1" applyBorder="1"/>
    <xf numFmtId="0" fontId="14" fillId="2" borderId="0" xfId="0" applyFont="1" applyFill="1" applyBorder="1" applyAlignment="1">
      <alignment horizontal="left"/>
    </xf>
    <xf numFmtId="0" fontId="14" fillId="0" borderId="0" xfId="0" applyFont="1" applyBorder="1" applyAlignment="1"/>
    <xf numFmtId="0" fontId="16" fillId="2" borderId="0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49" fontId="12" fillId="0" borderId="18" xfId="0" applyNumberFormat="1" applyFont="1" applyFill="1" applyBorder="1"/>
    <xf numFmtId="49" fontId="12" fillId="0" borderId="0" xfId="0" applyNumberFormat="1" applyFont="1" applyFill="1" applyBorder="1"/>
    <xf numFmtId="49" fontId="12" fillId="0" borderId="19" xfId="0" applyNumberFormat="1" applyFont="1" applyFill="1" applyBorder="1"/>
    <xf numFmtId="0" fontId="17" fillId="2" borderId="1" xfId="0" applyFont="1" applyFill="1" applyBorder="1"/>
    <xf numFmtId="0" fontId="12" fillId="2" borderId="1" xfId="0" applyFont="1" applyFill="1" applyBorder="1"/>
    <xf numFmtId="3" fontId="12" fillId="0" borderId="4" xfId="0" applyNumberFormat="1" applyFont="1" applyBorder="1" applyAlignment="1">
      <alignment horizontal="left"/>
    </xf>
    <xf numFmtId="0" fontId="12" fillId="2" borderId="5" xfId="0" applyFont="1" applyFill="1" applyBorder="1"/>
    <xf numFmtId="0" fontId="12" fillId="2" borderId="12" xfId="0" applyFont="1" applyFill="1" applyBorder="1" applyAlignment="1"/>
    <xf numFmtId="0" fontId="14" fillId="0" borderId="13" xfId="0" applyFont="1" applyBorder="1" applyAlignment="1"/>
    <xf numFmtId="0" fontId="12" fillId="2" borderId="4" xfId="0" applyFont="1" applyFill="1" applyBorder="1" applyAlignment="1"/>
    <xf numFmtId="0" fontId="14" fillId="0" borderId="5" xfId="0" applyFont="1" applyBorder="1" applyAlignment="1"/>
    <xf numFmtId="0" fontId="12" fillId="0" borderId="14" xfId="0" applyFont="1" applyBorder="1" applyAlignment="1"/>
    <xf numFmtId="0" fontId="12" fillId="0" borderId="15" xfId="0" applyFont="1" applyBorder="1" applyAlignment="1"/>
    <xf numFmtId="49" fontId="12" fillId="4" borderId="5" xfId="0" applyNumberFormat="1" applyFont="1" applyFill="1" applyBorder="1"/>
    <xf numFmtId="0" fontId="12" fillId="2" borderId="1" xfId="0" applyFont="1" applyFill="1" applyBorder="1" applyAlignment="1">
      <alignment horizontal="center"/>
    </xf>
    <xf numFmtId="49" fontId="12" fillId="4" borderId="4" xfId="0" applyNumberFormat="1" applyFont="1" applyFill="1" applyBorder="1"/>
    <xf numFmtId="0" fontId="13" fillId="5" borderId="8" xfId="0" applyFont="1" applyFill="1" applyBorder="1"/>
    <xf numFmtId="0" fontId="13" fillId="5" borderId="9" xfId="0" applyFont="1" applyFill="1" applyBorder="1"/>
    <xf numFmtId="2" fontId="0" fillId="0" borderId="0" xfId="0" applyNumberFormat="1"/>
    <xf numFmtId="2" fontId="3" fillId="0" borderId="0" xfId="0" applyNumberFormat="1" applyFont="1"/>
    <xf numFmtId="2" fontId="18" fillId="0" borderId="0" xfId="0" applyNumberFormat="1" applyFont="1"/>
    <xf numFmtId="2" fontId="7" fillId="0" borderId="0" xfId="0" applyNumberFormat="1" applyFont="1"/>
    <xf numFmtId="2" fontId="0" fillId="0" borderId="0" xfId="0" applyNumberFormat="1" applyFont="1"/>
    <xf numFmtId="2" fontId="10" fillId="0" borderId="0" xfId="0" applyNumberFormat="1" applyFont="1"/>
    <xf numFmtId="2" fontId="8" fillId="0" borderId="0" xfId="0" applyNumberFormat="1" applyFont="1"/>
    <xf numFmtId="0" fontId="19" fillId="0" borderId="0" xfId="0" applyFont="1" applyBorder="1" applyAlignment="1"/>
    <xf numFmtId="49" fontId="19" fillId="0" borderId="0" xfId="0" applyNumberFormat="1" applyFont="1" applyFill="1" applyBorder="1"/>
    <xf numFmtId="49" fontId="14" fillId="0" borderId="0" xfId="0" applyNumberFormat="1" applyFont="1" applyFill="1" applyBorder="1"/>
    <xf numFmtId="0" fontId="20" fillId="0" borderId="0" xfId="0" applyFont="1"/>
    <xf numFmtId="3" fontId="13" fillId="5" borderId="11" xfId="0" applyNumberFormat="1" applyFont="1" applyFill="1" applyBorder="1" applyAlignment="1">
      <alignment horizontal="right"/>
    </xf>
    <xf numFmtId="3" fontId="12" fillId="4" borderId="10" xfId="0" applyNumberFormat="1" applyFont="1" applyFill="1" applyBorder="1"/>
    <xf numFmtId="3" fontId="12" fillId="0" borderId="10" xfId="0" applyNumberFormat="1" applyFont="1" applyBorder="1"/>
    <xf numFmtId="3" fontId="13" fillId="5" borderId="10" xfId="0" applyNumberFormat="1" applyFont="1" applyFill="1" applyBorder="1" applyAlignment="1">
      <alignment horizontal="right"/>
    </xf>
    <xf numFmtId="3" fontId="13" fillId="5" borderId="10" xfId="0" applyNumberFormat="1" applyFont="1" applyFill="1" applyBorder="1"/>
    <xf numFmtId="3" fontId="12" fillId="0" borderId="0" xfId="0" applyNumberFormat="1" applyFont="1" applyBorder="1"/>
    <xf numFmtId="3" fontId="12" fillId="0" borderId="18" xfId="0" applyNumberFormat="1" applyFont="1" applyBorder="1"/>
    <xf numFmtId="3" fontId="13" fillId="0" borderId="0" xfId="0" applyNumberFormat="1" applyFont="1" applyBorder="1"/>
    <xf numFmtId="3" fontId="13" fillId="5" borderId="11" xfId="0" applyNumberFormat="1" applyFont="1" applyFill="1" applyBorder="1"/>
    <xf numFmtId="3" fontId="13" fillId="4" borderId="10" xfId="0" applyNumberFormat="1" applyFont="1" applyFill="1" applyBorder="1"/>
    <xf numFmtId="3" fontId="12" fillId="0" borderId="20" xfId="0" applyNumberFormat="1" applyFont="1" applyBorder="1"/>
    <xf numFmtId="3" fontId="2" fillId="0" borderId="0" xfId="0" applyNumberFormat="1" applyFont="1"/>
    <xf numFmtId="3" fontId="9" fillId="0" borderId="0" xfId="0" applyNumberFormat="1" applyFont="1"/>
    <xf numFmtId="0" fontId="0" fillId="0" borderId="0" xfId="0" applyFont="1"/>
    <xf numFmtId="0" fontId="12" fillId="0" borderId="21" xfId="0" applyFont="1" applyBorder="1" applyAlignment="1"/>
    <xf numFmtId="0" fontId="12" fillId="0" borderId="22" xfId="0" applyFont="1" applyBorder="1" applyAlignment="1"/>
    <xf numFmtId="3" fontId="12" fillId="0" borderId="23" xfId="0" applyNumberFormat="1" applyFont="1" applyBorder="1"/>
    <xf numFmtId="49" fontId="12" fillId="4" borderId="18" xfId="0" applyNumberFormat="1" applyFont="1" applyFill="1" applyBorder="1"/>
    <xf numFmtId="3" fontId="12" fillId="4" borderId="5" xfId="0" applyNumberFormat="1" applyFont="1" applyFill="1" applyBorder="1"/>
    <xf numFmtId="2" fontId="18" fillId="0" borderId="0" xfId="0" applyNumberFormat="1" applyFont="1" applyBorder="1"/>
    <xf numFmtId="49" fontId="12" fillId="4" borderId="24" xfId="0" applyNumberFormat="1" applyFont="1" applyFill="1" applyBorder="1"/>
    <xf numFmtId="3" fontId="12" fillId="4" borderId="24" xfId="0" applyNumberFormat="1" applyFont="1" applyFill="1" applyBorder="1"/>
    <xf numFmtId="0" fontId="2" fillId="0" borderId="5" xfId="0" applyFont="1" applyBorder="1"/>
    <xf numFmtId="0" fontId="12" fillId="0" borderId="5" xfId="0" applyFont="1" applyBorder="1"/>
    <xf numFmtId="3" fontId="12" fillId="0" borderId="5" xfId="0" applyNumberFormat="1" applyFont="1" applyBorder="1"/>
    <xf numFmtId="3" fontId="12" fillId="3" borderId="16" xfId="0" applyNumberFormat="1" applyFont="1" applyFill="1" applyBorder="1" applyAlignment="1">
      <alignment horizontal="center" vertical="center" wrapText="1"/>
    </xf>
    <xf numFmtId="3" fontId="12" fillId="3" borderId="17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topLeftCell="A61" zoomScale="110" zoomScaleNormal="110" zoomScaleSheetLayoutView="100" workbookViewId="0">
      <selection activeCell="F3" sqref="F3"/>
    </sheetView>
  </sheetViews>
  <sheetFormatPr defaultRowHeight="13.2"/>
  <cols>
    <col min="1" max="1" width="7.109375" customWidth="1"/>
    <col min="2" max="2" width="37.33203125" customWidth="1"/>
    <col min="3" max="3" width="12.88671875" customWidth="1"/>
    <col min="4" max="4" width="14.44140625" customWidth="1"/>
  </cols>
  <sheetData>
    <row r="1" spans="1:5" s="5" customFormat="1">
      <c r="A1" s="96" t="s">
        <v>131</v>
      </c>
      <c r="B1" s="96"/>
      <c r="C1" s="96"/>
    </row>
    <row r="2" spans="1:5" s="5" customFormat="1" ht="27" customHeight="1">
      <c r="A2" s="97" t="s">
        <v>0</v>
      </c>
      <c r="B2" s="97"/>
      <c r="C2" s="97"/>
    </row>
    <row r="3" spans="1:5" ht="13.8" thickBot="1">
      <c r="A3" s="1"/>
      <c r="B3" s="1"/>
    </row>
    <row r="4" spans="1:5" ht="18" customHeight="1">
      <c r="A4" s="6" t="s">
        <v>1</v>
      </c>
      <c r="B4" s="8" t="s">
        <v>2</v>
      </c>
      <c r="C4" s="98" t="s">
        <v>134</v>
      </c>
    </row>
    <row r="5" spans="1:5" ht="18" customHeight="1" thickBot="1">
      <c r="A5" s="7"/>
      <c r="B5" s="9"/>
      <c r="C5" s="99"/>
    </row>
    <row r="6" spans="1:5">
      <c r="A6" s="23">
        <v>501</v>
      </c>
      <c r="B6" s="24" t="s">
        <v>3</v>
      </c>
      <c r="C6" s="69">
        <f>SUM(C7:C18)</f>
        <v>478500</v>
      </c>
      <c r="D6" s="58"/>
    </row>
    <row r="7" spans="1:5">
      <c r="A7" s="25" t="s">
        <v>29</v>
      </c>
      <c r="B7" s="22" t="s">
        <v>80</v>
      </c>
      <c r="C7" s="70">
        <v>6000</v>
      </c>
      <c r="D7" s="58"/>
    </row>
    <row r="8" spans="1:5" s="3" customFormat="1">
      <c r="A8" s="25" t="s">
        <v>30</v>
      </c>
      <c r="B8" s="22" t="s">
        <v>81</v>
      </c>
      <c r="C8" s="70">
        <v>50000</v>
      </c>
      <c r="D8" s="59"/>
    </row>
    <row r="9" spans="1:5">
      <c r="A9" s="25" t="s">
        <v>31</v>
      </c>
      <c r="B9" s="26" t="s">
        <v>82</v>
      </c>
      <c r="C9" s="70">
        <v>40000</v>
      </c>
      <c r="D9" s="58"/>
    </row>
    <row r="10" spans="1:5">
      <c r="A10" s="25" t="s">
        <v>32</v>
      </c>
      <c r="B10" s="22" t="s">
        <v>83</v>
      </c>
      <c r="C10" s="70">
        <v>40000</v>
      </c>
      <c r="D10" s="58"/>
      <c r="E10" s="82"/>
    </row>
    <row r="11" spans="1:5">
      <c r="A11" s="25" t="s">
        <v>33</v>
      </c>
      <c r="B11" s="22" t="s">
        <v>89</v>
      </c>
      <c r="C11" s="70">
        <v>2500</v>
      </c>
      <c r="D11" s="58"/>
    </row>
    <row r="12" spans="1:5">
      <c r="A12" s="25" t="s">
        <v>34</v>
      </c>
      <c r="B12" s="22" t="s">
        <v>84</v>
      </c>
      <c r="C12" s="70">
        <v>190000</v>
      </c>
      <c r="D12" s="58"/>
    </row>
    <row r="13" spans="1:5" s="3" customFormat="1">
      <c r="A13" s="25" t="s">
        <v>35</v>
      </c>
      <c r="B13" s="22" t="s">
        <v>85</v>
      </c>
      <c r="C13" s="70">
        <v>40000</v>
      </c>
      <c r="D13" s="59"/>
    </row>
    <row r="14" spans="1:5" s="3" customFormat="1">
      <c r="A14" s="25" t="s">
        <v>79</v>
      </c>
      <c r="B14" s="22" t="s">
        <v>86</v>
      </c>
      <c r="C14" s="70">
        <v>40000</v>
      </c>
      <c r="D14" s="59"/>
    </row>
    <row r="15" spans="1:5" s="3" customFormat="1">
      <c r="A15" s="25" t="s">
        <v>87</v>
      </c>
      <c r="B15" s="22" t="s">
        <v>88</v>
      </c>
      <c r="C15" s="70">
        <v>20000</v>
      </c>
      <c r="D15" s="59"/>
    </row>
    <row r="16" spans="1:5" s="3" customFormat="1">
      <c r="A16" s="25" t="s">
        <v>36</v>
      </c>
      <c r="B16" s="22" t="s">
        <v>90</v>
      </c>
      <c r="C16" s="70">
        <v>20000</v>
      </c>
      <c r="D16" s="59"/>
    </row>
    <row r="17" spans="1:4">
      <c r="A17" s="25" t="s">
        <v>91</v>
      </c>
      <c r="B17" s="22" t="s">
        <v>92</v>
      </c>
      <c r="C17" s="70">
        <v>20000</v>
      </c>
      <c r="D17" s="58"/>
    </row>
    <row r="18" spans="1:4">
      <c r="A18" s="25" t="s">
        <v>37</v>
      </c>
      <c r="B18" s="22" t="s">
        <v>93</v>
      </c>
      <c r="C18" s="70">
        <v>10000</v>
      </c>
      <c r="D18" s="58"/>
    </row>
    <row r="19" spans="1:4">
      <c r="A19" s="25"/>
      <c r="B19" s="22"/>
      <c r="C19" s="71"/>
      <c r="D19" s="58"/>
    </row>
    <row r="20" spans="1:4">
      <c r="A20" s="27">
        <v>502</v>
      </c>
      <c r="B20" s="28" t="s">
        <v>4</v>
      </c>
      <c r="C20" s="72">
        <f>SUM(C21:C26)</f>
        <v>357000</v>
      </c>
      <c r="D20" s="58"/>
    </row>
    <row r="21" spans="1:4">
      <c r="A21" s="25" t="s">
        <v>5</v>
      </c>
      <c r="B21" s="22" t="s">
        <v>95</v>
      </c>
      <c r="C21" s="70">
        <v>30000</v>
      </c>
      <c r="D21" s="58"/>
    </row>
    <row r="22" spans="1:4">
      <c r="A22" s="25" t="s">
        <v>94</v>
      </c>
      <c r="B22" s="22" t="s">
        <v>96</v>
      </c>
      <c r="C22" s="70">
        <v>2000</v>
      </c>
      <c r="D22" s="58"/>
    </row>
    <row r="23" spans="1:4">
      <c r="A23" s="25" t="s">
        <v>6</v>
      </c>
      <c r="B23" s="22" t="s">
        <v>38</v>
      </c>
      <c r="C23" s="70">
        <v>75000</v>
      </c>
      <c r="D23" s="58"/>
    </row>
    <row r="24" spans="1:4">
      <c r="A24" s="25" t="s">
        <v>7</v>
      </c>
      <c r="B24" s="22" t="s">
        <v>39</v>
      </c>
      <c r="C24" s="70">
        <v>120000</v>
      </c>
      <c r="D24" s="58"/>
    </row>
    <row r="25" spans="1:4">
      <c r="A25" s="25" t="s">
        <v>24</v>
      </c>
      <c r="B25" s="22" t="s">
        <v>97</v>
      </c>
      <c r="C25" s="70">
        <v>50000</v>
      </c>
      <c r="D25" s="58"/>
    </row>
    <row r="26" spans="1:4">
      <c r="A26" s="25" t="s">
        <v>78</v>
      </c>
      <c r="B26" s="22" t="s">
        <v>98</v>
      </c>
      <c r="C26" s="70">
        <v>80000</v>
      </c>
      <c r="D26" s="58"/>
    </row>
    <row r="27" spans="1:4">
      <c r="A27" s="25"/>
      <c r="B27" s="22"/>
      <c r="C27" s="71"/>
      <c r="D27" s="58"/>
    </row>
    <row r="28" spans="1:4">
      <c r="A28" s="27" t="s">
        <v>8</v>
      </c>
      <c r="B28" s="28" t="s">
        <v>9</v>
      </c>
      <c r="C28" s="73">
        <f>SUM(C29)</f>
        <v>100000</v>
      </c>
      <c r="D28" s="58"/>
    </row>
    <row r="29" spans="1:4" ht="12.75" customHeight="1">
      <c r="A29" s="29" t="s">
        <v>25</v>
      </c>
      <c r="B29" s="30" t="s">
        <v>10</v>
      </c>
      <c r="C29" s="70">
        <v>100000</v>
      </c>
      <c r="D29" s="58"/>
    </row>
    <row r="30" spans="1:4">
      <c r="A30" s="31"/>
      <c r="B30" s="32"/>
      <c r="C30" s="71"/>
      <c r="D30" s="58"/>
    </row>
    <row r="31" spans="1:4">
      <c r="A31" s="27" t="s">
        <v>26</v>
      </c>
      <c r="B31" s="28" t="s">
        <v>11</v>
      </c>
      <c r="C31" s="73">
        <f>SUM(C32)</f>
        <v>20000</v>
      </c>
      <c r="D31" s="58"/>
    </row>
    <row r="32" spans="1:4">
      <c r="A32" s="29" t="s">
        <v>40</v>
      </c>
      <c r="B32" s="53" t="s">
        <v>11</v>
      </c>
      <c r="C32" s="71">
        <v>20000</v>
      </c>
      <c r="D32" s="58"/>
    </row>
    <row r="33" spans="1:4">
      <c r="A33" s="29"/>
      <c r="B33" s="53"/>
      <c r="C33" s="71"/>
      <c r="D33" s="58"/>
    </row>
    <row r="34" spans="1:4">
      <c r="A34" s="27">
        <v>518</v>
      </c>
      <c r="B34" s="28" t="s">
        <v>12</v>
      </c>
      <c r="C34" s="72">
        <f>SUM(C35:C51)</f>
        <v>458392</v>
      </c>
      <c r="D34" s="58"/>
    </row>
    <row r="35" spans="1:4">
      <c r="A35" s="25" t="s">
        <v>41</v>
      </c>
      <c r="B35" s="22" t="s">
        <v>99</v>
      </c>
      <c r="C35" s="70">
        <v>50000</v>
      </c>
      <c r="D35" s="58"/>
    </row>
    <row r="36" spans="1:4" s="3" customFormat="1">
      <c r="A36" s="25" t="s">
        <v>42</v>
      </c>
      <c r="B36" s="22" t="s">
        <v>100</v>
      </c>
      <c r="C36" s="70">
        <v>40000</v>
      </c>
      <c r="D36" s="59"/>
    </row>
    <row r="37" spans="1:4">
      <c r="A37" s="25" t="s">
        <v>43</v>
      </c>
      <c r="B37" s="22" t="s">
        <v>101</v>
      </c>
      <c r="C37" s="70">
        <v>3000</v>
      </c>
      <c r="D37" s="58"/>
    </row>
    <row r="38" spans="1:4">
      <c r="A38" s="25" t="s">
        <v>44</v>
      </c>
      <c r="B38" s="22" t="s">
        <v>102</v>
      </c>
      <c r="C38" s="70">
        <v>40000</v>
      </c>
      <c r="D38" s="58"/>
    </row>
    <row r="39" spans="1:4" s="3" customFormat="1">
      <c r="A39" s="25" t="s">
        <v>45</v>
      </c>
      <c r="B39" s="22" t="s">
        <v>103</v>
      </c>
      <c r="C39" s="70">
        <v>7000</v>
      </c>
      <c r="D39" s="59"/>
    </row>
    <row r="40" spans="1:4">
      <c r="A40" s="25" t="s">
        <v>46</v>
      </c>
      <c r="B40" s="22" t="s">
        <v>104</v>
      </c>
      <c r="C40" s="70">
        <v>30000</v>
      </c>
      <c r="D40" s="58"/>
    </row>
    <row r="41" spans="1:4">
      <c r="A41" s="25" t="s">
        <v>47</v>
      </c>
      <c r="B41" s="22" t="s">
        <v>105</v>
      </c>
      <c r="C41" s="70">
        <v>90000</v>
      </c>
      <c r="D41" s="58"/>
    </row>
    <row r="42" spans="1:4">
      <c r="A42" s="25" t="s">
        <v>48</v>
      </c>
      <c r="B42" s="22" t="s">
        <v>106</v>
      </c>
      <c r="C42" s="70">
        <v>15000</v>
      </c>
      <c r="D42" s="58"/>
    </row>
    <row r="43" spans="1:4">
      <c r="A43" s="25" t="s">
        <v>49</v>
      </c>
      <c r="B43" s="22" t="s">
        <v>107</v>
      </c>
      <c r="C43" s="70">
        <v>31392</v>
      </c>
      <c r="D43" s="58"/>
    </row>
    <row r="44" spans="1:4">
      <c r="A44" s="25" t="s">
        <v>50</v>
      </c>
      <c r="B44" s="22" t="s">
        <v>108</v>
      </c>
      <c r="C44" s="70">
        <v>15000</v>
      </c>
      <c r="D44" s="58"/>
    </row>
    <row r="45" spans="1:4">
      <c r="A45" s="25" t="s">
        <v>74</v>
      </c>
      <c r="B45" s="22" t="s">
        <v>109</v>
      </c>
      <c r="C45" s="70">
        <v>10000</v>
      </c>
      <c r="D45" s="58"/>
    </row>
    <row r="46" spans="1:4" s="3" customFormat="1">
      <c r="A46" s="25" t="s">
        <v>51</v>
      </c>
      <c r="B46" s="22" t="s">
        <v>110</v>
      </c>
      <c r="C46" s="70">
        <v>25000</v>
      </c>
      <c r="D46" s="59"/>
    </row>
    <row r="47" spans="1:4">
      <c r="A47" s="25" t="s">
        <v>52</v>
      </c>
      <c r="B47" s="22" t="s">
        <v>130</v>
      </c>
      <c r="C47" s="70">
        <v>35000</v>
      </c>
      <c r="D47" s="58"/>
    </row>
    <row r="48" spans="1:4">
      <c r="A48" s="25" t="s">
        <v>53</v>
      </c>
      <c r="B48" s="22" t="s">
        <v>111</v>
      </c>
      <c r="C48" s="70">
        <v>3000</v>
      </c>
      <c r="D48" s="58"/>
    </row>
    <row r="49" spans="1:4">
      <c r="A49" s="25" t="s">
        <v>54</v>
      </c>
      <c r="B49" s="22" t="s">
        <v>112</v>
      </c>
      <c r="C49" s="70">
        <v>14000</v>
      </c>
      <c r="D49" s="58"/>
    </row>
    <row r="50" spans="1:4">
      <c r="A50" s="25" t="s">
        <v>69</v>
      </c>
      <c r="B50" s="22" t="s">
        <v>113</v>
      </c>
      <c r="C50" s="70">
        <v>30000</v>
      </c>
      <c r="D50" s="58"/>
    </row>
    <row r="51" spans="1:4">
      <c r="A51" s="25" t="s">
        <v>127</v>
      </c>
      <c r="B51" s="22" t="s">
        <v>114</v>
      </c>
      <c r="C51" s="70">
        <v>20000</v>
      </c>
      <c r="D51" s="58"/>
    </row>
    <row r="52" spans="1:4">
      <c r="A52" s="33"/>
      <c r="B52" s="34"/>
      <c r="C52" s="74"/>
      <c r="D52" s="58"/>
    </row>
    <row r="53" spans="1:4">
      <c r="A53" s="33"/>
      <c r="B53" s="65"/>
      <c r="C53" s="74"/>
      <c r="D53" s="58"/>
    </row>
    <row r="54" spans="1:4">
      <c r="A54" s="35"/>
      <c r="B54" s="34"/>
      <c r="C54" s="74"/>
      <c r="D54" s="58"/>
    </row>
    <row r="55" spans="1:4" ht="10.5" customHeight="1" thickBot="1">
      <c r="A55" s="54"/>
      <c r="B55" s="54"/>
      <c r="C55" s="74"/>
      <c r="D55" s="58"/>
    </row>
    <row r="56" spans="1:4" ht="12.75" customHeight="1">
      <c r="A56" s="36" t="s">
        <v>1</v>
      </c>
      <c r="B56" s="37" t="s">
        <v>2</v>
      </c>
      <c r="C56" s="94" t="s">
        <v>119</v>
      </c>
      <c r="D56" s="58"/>
    </row>
    <row r="57" spans="1:4" ht="24" customHeight="1" thickBot="1">
      <c r="A57" s="38"/>
      <c r="B57" s="39"/>
      <c r="C57" s="95"/>
      <c r="D57" s="58"/>
    </row>
    <row r="58" spans="1:4">
      <c r="A58" s="27" t="s">
        <v>13</v>
      </c>
      <c r="B58" s="28" t="s">
        <v>14</v>
      </c>
      <c r="C58" s="69">
        <v>140000</v>
      </c>
      <c r="D58" s="58"/>
    </row>
    <row r="59" spans="1:4">
      <c r="A59" s="29" t="s">
        <v>27</v>
      </c>
      <c r="B59" s="30" t="s">
        <v>58</v>
      </c>
      <c r="C59" s="70"/>
      <c r="D59" s="58"/>
    </row>
    <row r="60" spans="1:4">
      <c r="A60" s="29" t="s">
        <v>59</v>
      </c>
      <c r="B60" s="30" t="s">
        <v>60</v>
      </c>
      <c r="C60" s="70"/>
      <c r="D60" s="58"/>
    </row>
    <row r="61" spans="1:4">
      <c r="A61" s="29" t="s">
        <v>128</v>
      </c>
      <c r="B61" s="30" t="s">
        <v>129</v>
      </c>
      <c r="C61" s="70"/>
      <c r="D61" s="58"/>
    </row>
    <row r="62" spans="1:4">
      <c r="A62" s="29" t="s">
        <v>61</v>
      </c>
      <c r="B62" s="30" t="s">
        <v>15</v>
      </c>
      <c r="C62" s="70"/>
      <c r="D62" s="58"/>
    </row>
    <row r="63" spans="1:4">
      <c r="A63" s="29" t="s">
        <v>16</v>
      </c>
      <c r="B63" s="30" t="s">
        <v>17</v>
      </c>
      <c r="C63" s="70"/>
      <c r="D63" s="58"/>
    </row>
    <row r="64" spans="1:4">
      <c r="A64" s="29" t="s">
        <v>76</v>
      </c>
      <c r="B64" s="30" t="s">
        <v>77</v>
      </c>
      <c r="C64" s="70"/>
      <c r="D64" s="58"/>
    </row>
    <row r="65" spans="1:4">
      <c r="A65" s="29" t="s">
        <v>18</v>
      </c>
      <c r="B65" s="30" t="s">
        <v>62</v>
      </c>
      <c r="C65" s="70"/>
      <c r="D65" s="58"/>
    </row>
    <row r="66" spans="1:4">
      <c r="A66" s="29" t="s">
        <v>63</v>
      </c>
      <c r="B66" s="30" t="s">
        <v>64</v>
      </c>
      <c r="C66" s="70"/>
      <c r="D66" s="58"/>
    </row>
    <row r="67" spans="1:4">
      <c r="A67" s="29" t="s">
        <v>65</v>
      </c>
      <c r="B67" s="30" t="s">
        <v>66</v>
      </c>
      <c r="C67" s="70"/>
      <c r="D67" s="58"/>
    </row>
    <row r="68" spans="1:4">
      <c r="A68" s="29"/>
      <c r="B68" s="30"/>
      <c r="C68" s="70"/>
      <c r="D68" s="58"/>
    </row>
    <row r="69" spans="1:4">
      <c r="A69" s="27" t="s">
        <v>55</v>
      </c>
      <c r="B69" s="28" t="s">
        <v>56</v>
      </c>
      <c r="C69" s="73">
        <f>SUM(C70:C74)</f>
        <v>409508</v>
      </c>
      <c r="D69" s="58"/>
    </row>
    <row r="70" spans="1:4">
      <c r="A70" s="29" t="s">
        <v>120</v>
      </c>
      <c r="B70" s="30" t="s">
        <v>121</v>
      </c>
      <c r="C70" s="71"/>
      <c r="D70" s="58"/>
    </row>
    <row r="71" spans="1:4">
      <c r="A71" s="29" t="s">
        <v>67</v>
      </c>
      <c r="B71" s="30" t="s">
        <v>19</v>
      </c>
      <c r="C71" s="71">
        <v>80000</v>
      </c>
      <c r="D71" s="58"/>
    </row>
    <row r="72" spans="1:4">
      <c r="A72" s="55" t="s">
        <v>122</v>
      </c>
      <c r="B72" s="53" t="s">
        <v>125</v>
      </c>
      <c r="C72" s="70">
        <v>22008</v>
      </c>
      <c r="D72" s="58"/>
    </row>
    <row r="73" spans="1:4">
      <c r="A73" s="55" t="s">
        <v>123</v>
      </c>
      <c r="B73" s="53" t="s">
        <v>124</v>
      </c>
      <c r="C73" s="70">
        <v>187500</v>
      </c>
      <c r="D73" s="58"/>
    </row>
    <row r="74" spans="1:4">
      <c r="A74" s="55" t="s">
        <v>68</v>
      </c>
      <c r="B74" s="53" t="s">
        <v>115</v>
      </c>
      <c r="C74" s="70">
        <v>120000</v>
      </c>
      <c r="D74" s="60"/>
    </row>
    <row r="75" spans="1:4" s="10" customFormat="1">
      <c r="A75" s="89"/>
      <c r="B75" s="89"/>
      <c r="C75" s="90"/>
      <c r="D75" s="88"/>
    </row>
    <row r="76" spans="1:4">
      <c r="A76" s="86"/>
      <c r="B76" s="53" t="s">
        <v>133</v>
      </c>
      <c r="C76" s="87">
        <v>8636600</v>
      </c>
      <c r="D76" s="60"/>
    </row>
    <row r="77" spans="1:4">
      <c r="A77" s="40"/>
      <c r="B77" s="40"/>
      <c r="C77" s="75"/>
      <c r="D77" s="58"/>
    </row>
    <row r="78" spans="1:4" ht="16.5" customHeight="1">
      <c r="A78" s="67"/>
      <c r="B78" s="66" t="s">
        <v>70</v>
      </c>
      <c r="C78" s="76">
        <f>SUM(C6+C20+C28+C31+C34+C58+C69+C76)</f>
        <v>10600000</v>
      </c>
      <c r="D78" s="58"/>
    </row>
    <row r="79" spans="1:4">
      <c r="A79" s="42"/>
      <c r="B79" s="41"/>
      <c r="C79" s="74"/>
      <c r="D79" s="58"/>
    </row>
    <row r="80" spans="1:4" ht="13.8" thickBot="1">
      <c r="A80" s="43"/>
      <c r="B80" s="44"/>
      <c r="C80" s="74"/>
      <c r="D80" s="58"/>
    </row>
    <row r="81" spans="1:4">
      <c r="A81" s="56" t="s">
        <v>57</v>
      </c>
      <c r="B81" s="57" t="s">
        <v>28</v>
      </c>
      <c r="C81" s="77">
        <f>SUM(C82:C93)</f>
        <v>1963400</v>
      </c>
      <c r="D81" s="58"/>
    </row>
    <row r="82" spans="1:4" s="3" customFormat="1">
      <c r="A82" s="45">
        <v>602101</v>
      </c>
      <c r="B82" s="46" t="s">
        <v>72</v>
      </c>
      <c r="C82" s="71">
        <v>2000</v>
      </c>
      <c r="D82" s="59"/>
    </row>
    <row r="83" spans="1:4" s="3" customFormat="1">
      <c r="A83" s="45">
        <v>609001</v>
      </c>
      <c r="B83" s="46" t="s">
        <v>116</v>
      </c>
      <c r="C83" s="71">
        <v>33000</v>
      </c>
      <c r="D83" s="59"/>
    </row>
    <row r="84" spans="1:4" s="3" customFormat="1">
      <c r="A84" s="45">
        <v>609002</v>
      </c>
      <c r="B84" s="46" t="s">
        <v>117</v>
      </c>
      <c r="C84" s="71">
        <v>140000</v>
      </c>
      <c r="D84" s="59"/>
    </row>
    <row r="85" spans="1:4" s="3" customFormat="1">
      <c r="A85" s="45">
        <v>648001</v>
      </c>
      <c r="B85" s="46" t="s">
        <v>73</v>
      </c>
      <c r="C85" s="71"/>
      <c r="D85" s="59"/>
    </row>
    <row r="86" spans="1:4" s="3" customFormat="1">
      <c r="A86" s="45">
        <v>649</v>
      </c>
      <c r="B86" s="46" t="s">
        <v>23</v>
      </c>
      <c r="C86" s="71"/>
      <c r="D86" s="59"/>
    </row>
    <row r="87" spans="1:4" s="3" customFormat="1">
      <c r="A87" s="45">
        <v>662</v>
      </c>
      <c r="B87" s="46" t="s">
        <v>20</v>
      </c>
      <c r="C87" s="71">
        <v>900</v>
      </c>
      <c r="D87" s="59"/>
    </row>
    <row r="88" spans="1:4" s="3" customFormat="1">
      <c r="A88" s="45">
        <v>672200</v>
      </c>
      <c r="B88" s="46" t="s">
        <v>118</v>
      </c>
      <c r="C88" s="71"/>
      <c r="D88" s="62"/>
    </row>
    <row r="89" spans="1:4">
      <c r="A89" s="45">
        <v>672300</v>
      </c>
      <c r="B89" s="46" t="s">
        <v>126</v>
      </c>
      <c r="C89" s="71">
        <v>187500</v>
      </c>
      <c r="D89" s="61"/>
    </row>
    <row r="90" spans="1:4">
      <c r="A90" s="47" t="s">
        <v>22</v>
      </c>
      <c r="B90" s="48"/>
      <c r="C90" s="71"/>
      <c r="D90" s="58"/>
    </row>
    <row r="91" spans="1:4">
      <c r="A91" s="49" t="s">
        <v>21</v>
      </c>
      <c r="B91" s="50"/>
      <c r="C91" s="78">
        <v>1600000</v>
      </c>
      <c r="D91" s="63"/>
    </row>
    <row r="92" spans="1:4" s="2" customFormat="1">
      <c r="A92" s="83" t="s">
        <v>75</v>
      </c>
      <c r="B92" s="84"/>
      <c r="C92" s="85"/>
      <c r="D92" s="64"/>
    </row>
    <row r="93" spans="1:4" s="2" customFormat="1" ht="13.8" thickBot="1">
      <c r="A93" s="51"/>
      <c r="B93" s="52"/>
      <c r="C93" s="79"/>
      <c r="D93" s="64"/>
    </row>
    <row r="94" spans="1:4" s="2" customFormat="1" ht="11.4">
      <c r="C94" s="80"/>
    </row>
    <row r="95" spans="1:4" s="2" customFormat="1" ht="11.4">
      <c r="A95" s="91"/>
      <c r="B95" s="92" t="s">
        <v>133</v>
      </c>
      <c r="C95" s="93">
        <v>8636600</v>
      </c>
    </row>
    <row r="96" spans="1:4" s="2" customFormat="1" ht="11.4">
      <c r="C96" s="80"/>
    </row>
    <row r="97" spans="1:4" s="2" customFormat="1">
      <c r="A97" s="14"/>
      <c r="B97" s="68" t="s">
        <v>71</v>
      </c>
      <c r="C97" s="81">
        <f>SUM(C81+C95)</f>
        <v>10600000</v>
      </c>
    </row>
    <row r="98" spans="1:4" s="2" customFormat="1" ht="11.4">
      <c r="C98" s="80"/>
    </row>
    <row r="99" spans="1:4" s="2" customFormat="1" ht="11.4">
      <c r="B99" s="2" t="s">
        <v>132</v>
      </c>
      <c r="C99" s="80"/>
    </row>
    <row r="100" spans="1:4" s="2" customFormat="1" ht="11.4">
      <c r="A100" s="17"/>
    </row>
    <row r="101" spans="1:4" s="2" customFormat="1" ht="11.4">
      <c r="A101" s="17"/>
    </row>
    <row r="102" spans="1:4" s="2" customFormat="1" ht="11.4">
      <c r="A102" s="12"/>
    </row>
    <row r="103" spans="1:4" s="2" customFormat="1" ht="11.4">
      <c r="A103" s="16"/>
    </row>
    <row r="104" spans="1:4" s="2" customFormat="1" ht="11.4">
      <c r="A104" s="16"/>
    </row>
    <row r="105" spans="1:4" s="2" customFormat="1" ht="11.4">
      <c r="A105" s="19"/>
    </row>
    <row r="106" spans="1:4" s="2" customFormat="1" ht="11.4">
      <c r="A106" s="18"/>
    </row>
    <row r="107" spans="1:4" s="2" customFormat="1" ht="11.4">
      <c r="A107" s="16"/>
    </row>
    <row r="108" spans="1:4" s="2" customFormat="1" ht="11.4">
      <c r="A108" s="16"/>
    </row>
    <row r="109" spans="1:4" s="2" customFormat="1" ht="11.4">
      <c r="A109" s="12"/>
      <c r="B109" s="21"/>
      <c r="C109" s="12"/>
      <c r="D109" s="12"/>
    </row>
    <row r="110" spans="1:4" s="2" customFormat="1" ht="11.4">
      <c r="A110" s="11"/>
      <c r="B110" s="11"/>
      <c r="C110" s="11"/>
      <c r="D110" s="11"/>
    </row>
    <row r="111" spans="1:4" s="2" customFormat="1" ht="11.4">
      <c r="A111" s="11"/>
      <c r="B111" s="11"/>
      <c r="C111" s="11"/>
      <c r="D111" s="11"/>
    </row>
    <row r="112" spans="1:4" s="2" customFormat="1" ht="11.4">
      <c r="A112" s="11"/>
      <c r="B112" s="11"/>
      <c r="C112" s="11"/>
      <c r="D112" s="11"/>
    </row>
    <row r="113" spans="1:4" s="2" customFormat="1" ht="11.4">
      <c r="A113" s="11"/>
      <c r="B113" s="11"/>
      <c r="C113" s="11"/>
      <c r="D113" s="11"/>
    </row>
    <row r="114" spans="1:4" s="2" customFormat="1" ht="12.75" customHeight="1">
      <c r="A114" s="11"/>
      <c r="B114" s="11"/>
      <c r="C114" s="11"/>
      <c r="D114" s="11"/>
    </row>
    <row r="115" spans="1:4" s="2" customFormat="1" ht="11.4">
      <c r="A115" s="12"/>
      <c r="B115" s="11"/>
      <c r="C115" s="11"/>
      <c r="D115" s="11"/>
    </row>
    <row r="116" spans="1:4" s="2" customFormat="1" ht="11.4"/>
    <row r="117" spans="1:4" s="4" customFormat="1">
      <c r="A117" s="13"/>
      <c r="B117" s="20"/>
      <c r="C117" s="12"/>
      <c r="D117" s="12"/>
    </row>
    <row r="118" spans="1:4" s="4" customFormat="1">
      <c r="A118" s="13"/>
      <c r="B118" s="12"/>
      <c r="C118" s="12"/>
      <c r="D118" s="12"/>
    </row>
    <row r="119" spans="1:4" s="4" customFormat="1">
      <c r="A119" s="13"/>
      <c r="B119" s="12"/>
      <c r="C119" s="12"/>
      <c r="D119" s="12"/>
    </row>
    <row r="120" spans="1:4">
      <c r="A120" s="10"/>
      <c r="B120" s="10"/>
      <c r="C120" s="10"/>
      <c r="D120" s="10"/>
    </row>
    <row r="121" spans="1:4">
      <c r="A121" s="10"/>
      <c r="B121" s="15"/>
      <c r="C121" s="10"/>
      <c r="D121" s="10"/>
    </row>
    <row r="122" spans="1:4">
      <c r="A122" s="10"/>
      <c r="B122" s="10"/>
      <c r="C122" s="10"/>
      <c r="D122" s="10"/>
    </row>
    <row r="123" spans="1:4">
      <c r="A123" s="10"/>
      <c r="B123" s="10"/>
      <c r="C123" s="10"/>
      <c r="D123" s="10"/>
    </row>
  </sheetData>
  <mergeCells count="4">
    <mergeCell ref="C56:C57"/>
    <mergeCell ref="A1:C1"/>
    <mergeCell ref="A2:C2"/>
    <mergeCell ref="C4:C5"/>
  </mergeCells>
  <pageMargins left="0.7" right="0.7" top="0.75" bottom="0.75" header="0.3" footer="0.3"/>
  <pageSetup paperSize="9" scale="99" fitToWidth="0" orientation="portrait" r:id="rId1"/>
  <headerFooter scaleWithDoc="0" alignWithMargins="0">
    <oddFooter>&amp;L&amp;"CastleTLig,Regular"&amp;9Základní škola a mateřská škola Vřesina, okres Opava - příspěvková organizace
21. dubna 6, 747 20 Vřesina, IČ: 75029006&amp;R&amp;"CastleTLig,Regular"&amp;9Strana &amp;P z &amp;N</oddFooter>
  </headerFooter>
  <rowBreaks count="1" manualBreakCount="1">
    <brk id="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059B32EC2D1444A439B692BE6F91AB" ma:contentTypeVersion="8" ma:contentTypeDescription="Vytvoří nový dokument" ma:contentTypeScope="" ma:versionID="9ff02bb3427e298acc9c42efa3cdc3b8">
  <xsd:schema xmlns:xsd="http://www.w3.org/2001/XMLSchema" xmlns:xs="http://www.w3.org/2001/XMLSchema" xmlns:p="http://schemas.microsoft.com/office/2006/metadata/properties" xmlns:ns3="1b84604f-fdf3-4ec6-9656-3b2f54d4684e" targetNamespace="http://schemas.microsoft.com/office/2006/metadata/properties" ma:root="true" ma:fieldsID="dbf7a25603839e15a27001a251c3f2b1" ns3:_="">
    <xsd:import namespace="1b84604f-fdf3-4ec6-9656-3b2f54d468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4604f-fdf3-4ec6-9656-3b2f54d468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DDF018-C7A5-4EE1-A5A6-D6E5C0D5B73A}">
  <ds:schemaRefs>
    <ds:schemaRef ds:uri="http://purl.org/dc/terms/"/>
    <ds:schemaRef ds:uri="http://schemas.microsoft.com/office/2006/documentManagement/types"/>
    <ds:schemaRef ds:uri="1b84604f-fdf3-4ec6-9656-3b2f54d4684e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21F25D0-0DCA-4A4F-BBCC-1FE3A017A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F5A680-FB0F-446A-80D3-04BD1B9EF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4604f-fdf3-4ec6-9656-3b2f54d468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2020</vt:lpstr>
      <vt:lpstr>'2020'!Oblast_tisku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muronova</dc:creator>
  <cp:lastModifiedBy>Radana Metelková</cp:lastModifiedBy>
  <cp:lastPrinted>2019-02-14T12:29:07Z</cp:lastPrinted>
  <dcterms:created xsi:type="dcterms:W3CDTF">2014-02-14T09:19:16Z</dcterms:created>
  <dcterms:modified xsi:type="dcterms:W3CDTF">2020-08-29T10:13:55Z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0x01010028059B32EC2D1444A439B692BE6F91AB</vt:lpwstr>
  </property>
</Properties>
</file>